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amescoles/Housing Tools Dropbox/James Coles/Housing Tools/Contracts/Butte CoC/2021 Application/Review and Ranking/"/>
    </mc:Choice>
  </mc:AlternateContent>
  <xr:revisionPtr revIDLastSave="0" documentId="13_ncr:1_{1A91FC1B-BC2F-5F45-B4E1-24009A06CF53}" xr6:coauthVersionLast="47" xr6:coauthVersionMax="47" xr10:uidLastSave="{00000000-0000-0000-0000-000000000000}"/>
  <bookViews>
    <workbookView xWindow="3760" yWindow="-21100" windowWidth="34060" windowHeight="21100" tabRatio="500" activeTab="2" xr2:uid="{00000000-000D-0000-FFFF-FFFF00000000}"/>
  </bookViews>
  <sheets>
    <sheet name="2021 Initial Ranking" sheetId="4" r:id="rId1"/>
    <sheet name="2021 Ranked by Council" sheetId="3" r:id="rId2"/>
    <sheet name="Final Ranking with DV Bonus" sheetId="2" r:id="rId3"/>
  </sheets>
  <definedNames>
    <definedName name="_xlnm.Print_Area" localSheetId="0">'2021 Initial Ranking'!$A$1:$L$27</definedName>
    <definedName name="_xlnm.Print_Area" localSheetId="1">'2021 Ranked by Council'!$A$1:$L$28</definedName>
  </definedName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2" l="1"/>
  <c r="L28" i="2"/>
  <c r="L27" i="2"/>
  <c r="L22" i="2"/>
  <c r="L21" i="2"/>
  <c r="L20" i="2"/>
  <c r="L19" i="2"/>
  <c r="L10" i="2"/>
  <c r="L11" i="2" s="1"/>
  <c r="L12" i="2" s="1"/>
  <c r="L13" i="2" s="1"/>
  <c r="L14" i="2" s="1"/>
  <c r="L15" i="2" s="1"/>
  <c r="L16" i="2" s="1"/>
  <c r="L9" i="2"/>
  <c r="L8" i="2"/>
  <c r="L22" i="3"/>
  <c r="L21" i="3"/>
  <c r="L20" i="3"/>
  <c r="L19" i="3"/>
  <c r="L10" i="3"/>
  <c r="L11" i="3" s="1"/>
  <c r="L12" i="3" s="1"/>
  <c r="L13" i="3" s="1"/>
  <c r="L14" i="3" s="1"/>
  <c r="L15" i="3" s="1"/>
  <c r="L16" i="3" s="1"/>
  <c r="L9" i="3"/>
  <c r="L8" i="3"/>
  <c r="L8" i="4"/>
  <c r="K23" i="4"/>
  <c r="H23" i="4"/>
  <c r="H17" i="4"/>
  <c r="H27" i="4" s="1"/>
  <c r="K17" i="4"/>
  <c r="K27" i="4" l="1"/>
  <c r="L9" i="4"/>
  <c r="L10" i="4" s="1"/>
  <c r="L11" i="4" s="1"/>
  <c r="L12" i="4" s="1"/>
  <c r="L13" i="4" s="1"/>
  <c r="L14" i="4" s="1"/>
  <c r="L15" i="4" s="1"/>
  <c r="L16" i="4" s="1"/>
  <c r="L19" i="4" l="1"/>
  <c r="L20" i="4" s="1"/>
  <c r="L21" i="4" s="1"/>
  <c r="L22" i="4" s="1"/>
  <c r="K17" i="2"/>
  <c r="H17" i="2"/>
  <c r="H30" i="2" l="1"/>
  <c r="H23" i="2"/>
  <c r="H25" i="2" s="1"/>
  <c r="H32" i="2" s="1"/>
</calcChain>
</file>

<file path=xl/sharedStrings.xml><?xml version="1.0" encoding="utf-8"?>
<sst xmlns="http://schemas.openxmlformats.org/spreadsheetml/2006/main" count="95" uniqueCount="38">
  <si>
    <t>Funding Allocation</t>
  </si>
  <si>
    <t>Amount</t>
  </si>
  <si>
    <t>Balance</t>
  </si>
  <si>
    <t>Annual Renewal Demand</t>
  </si>
  <si>
    <t>CoC Bonus</t>
  </si>
  <si>
    <t>DV Bonus</t>
  </si>
  <si>
    <t>Proposed Ranking</t>
  </si>
  <si>
    <t>Project Name</t>
  </si>
  <si>
    <t>Applicant</t>
  </si>
  <si>
    <t>Service Area</t>
  </si>
  <si>
    <t>Target Population Served</t>
  </si>
  <si>
    <t>Primary Use of CoC Funding</t>
  </si>
  <si>
    <t>Units</t>
  </si>
  <si>
    <t>Years in Operation</t>
  </si>
  <si>
    <t>Grant Term  (Years)</t>
  </si>
  <si>
    <t xml:space="preserve">Tier 1 Total </t>
  </si>
  <si>
    <t>Tier 2 Total</t>
  </si>
  <si>
    <t>Overall Total</t>
  </si>
  <si>
    <t>DV Bonus Total</t>
  </si>
  <si>
    <t>Tier 1 and Tier 2 Total</t>
  </si>
  <si>
    <t>Approved by Butte CoC Council X/X/XX</t>
  </si>
  <si>
    <t>FY2021 Butte Countywide Homeless CoC Approved Priority Listing</t>
  </si>
  <si>
    <t xml:space="preserve">  TIER 1:  $611,763</t>
  </si>
  <si>
    <t>TIER 2: $37,080</t>
  </si>
  <si>
    <t>Maximum amount of renewal, reallocation and CoC Bonus funds the CoC can apply for ($611,763+$37,080=$648,843) minus Tier 1 ($611,763)=$37,080</t>
  </si>
  <si>
    <t>Tier 1 ($611,763) + Tier 2 ($37,080) =  $648,843</t>
  </si>
  <si>
    <t>DV Bonus: $111,239</t>
  </si>
  <si>
    <t>Attachment A: FY2021 Butte Countywide Homeless CoC Project Ranking Spreadsheet</t>
  </si>
  <si>
    <t>100% of annual renewal amounts=$611,763</t>
  </si>
  <si>
    <t>FY2021 Butte Countywide Homeless CoC Project Ranking Spreadsheet</t>
  </si>
  <si>
    <t>Tier 1 ($611,763) + Tier 2 ($37,080) + DV Bonus ($111,239) =  $760,082</t>
  </si>
  <si>
    <t>Tier 1 ($611,763) + Tier 2 ($37,080) +DV Bonus ($111,239) =  $760,082</t>
  </si>
  <si>
    <t>DV Bonus=$111,239</t>
  </si>
  <si>
    <t>DV-1</t>
  </si>
  <si>
    <t>DV-2</t>
  </si>
  <si>
    <t>DV-3</t>
  </si>
  <si>
    <t>*DV Bonus: $111,239</t>
  </si>
  <si>
    <t>*DV projects are initially ranked within Tiers 1 and 2, and will be moved to the DV Bonus category upon CoC Council approval and direction (see final ranking 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</si>
</sst>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  <font>
      <sz val="12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/>
    <xf numFmtId="0" fontId="8" fillId="4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7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/>
    </xf>
    <xf numFmtId="0" fontId="8" fillId="0" borderId="0" xfId="0" applyFont="1" applyFill="1"/>
    <xf numFmtId="0" fontId="8" fillId="3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164" fontId="8" fillId="5" borderId="3" xfId="7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4" fontId="8" fillId="5" borderId="1" xfId="7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2" borderId="0" xfId="7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 wrapText="1"/>
    </xf>
    <xf numFmtId="1" fontId="9" fillId="6" borderId="7" xfId="55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164" fontId="9" fillId="6" borderId="1" xfId="7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164" fontId="9" fillId="7" borderId="1" xfId="7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8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1" xfId="7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3" fillId="0" borderId="0" xfId="0" applyFont="1"/>
    <xf numFmtId="164" fontId="9" fillId="6" borderId="1" xfId="7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4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8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8" fillId="6" borderId="5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8" fillId="6" borderId="7" xfId="0" applyFont="1" applyFill="1" applyBorder="1"/>
    <xf numFmtId="0" fontId="9" fillId="6" borderId="5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center" wrapText="1"/>
    </xf>
  </cellXfs>
  <cellStyles count="77">
    <cellStyle name="Comma" xfId="55" builtinId="3"/>
    <cellStyle name="Currency" xfId="70" builtinId="4"/>
    <cellStyle name="Followed Hyperlink" xfId="76" builtinId="9" hidden="1"/>
    <cellStyle name="Followed Hyperlink" xfId="74" builtinId="9" hidden="1"/>
    <cellStyle name="Followed Hyperlink" xfId="69" builtinId="9" hidden="1"/>
    <cellStyle name="Followed Hyperlink" xfId="72" builtinId="9" hidden="1"/>
    <cellStyle name="Followed Hyperlink" xfId="26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38" builtinId="9" hidden="1"/>
    <cellStyle name="Followed Hyperlink" xfId="30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18" builtinId="9" hidden="1"/>
    <cellStyle name="Followed Hyperlink" xfId="54" builtinId="9" hidden="1"/>
    <cellStyle name="Followed Hyperlink" xfId="59" builtinId="9" hidden="1"/>
    <cellStyle name="Followed Hyperlink" xfId="48" builtinId="9" hidden="1"/>
    <cellStyle name="Followed Hyperlink" xfId="67" builtinId="9" hidden="1"/>
    <cellStyle name="Followed Hyperlink" xfId="24" builtinId="9" hidden="1"/>
    <cellStyle name="Followed Hyperlink" xfId="28" builtinId="9" hidden="1"/>
    <cellStyle name="Followed Hyperlink" xfId="34" builtinId="9" hidden="1"/>
    <cellStyle name="Followed Hyperlink" xfId="32" builtinId="9" hidden="1"/>
    <cellStyle name="Followed Hyperlink" xfId="36" builtinId="9" hidden="1"/>
    <cellStyle name="Followed Hyperlink" xfId="22" builtinId="9" hidden="1"/>
    <cellStyle name="Followed Hyperlink" xfId="12" builtinId="9" hidden="1"/>
    <cellStyle name="Followed Hyperlink" xfId="46" builtinId="9" hidden="1"/>
    <cellStyle name="Followed Hyperlink" xfId="57" builtinId="9" hidden="1"/>
    <cellStyle name="Followed Hyperlink" xfId="14" builtinId="9" hidden="1"/>
    <cellStyle name="Followed Hyperlink" xfId="40" builtinId="9" hidden="1"/>
    <cellStyle name="Followed Hyperlink" xfId="44" builtinId="9" hidden="1"/>
    <cellStyle name="Followed Hyperlink" xfId="50" builtinId="9" hidden="1"/>
    <cellStyle name="Followed Hyperlink" xfId="52" builtinId="9" hidden="1"/>
    <cellStyle name="Followed Hyperlink" xfId="42" builtinId="9" hidden="1"/>
    <cellStyle name="Followed Hyperlink" xfId="2" builtinId="9" hidden="1"/>
    <cellStyle name="Followed Hyperlink" xfId="8" builtinId="9" hidden="1"/>
    <cellStyle name="Followed Hyperlink" xfId="4" builtinId="9" hidden="1"/>
    <cellStyle name="Followed Hyperlink" xfId="6" builtinId="9" hidden="1"/>
    <cellStyle name="Hyperlink" xfId="37" builtinId="8" hidden="1"/>
    <cellStyle name="Hyperlink" xfId="56" builtinId="8" hidden="1"/>
    <cellStyle name="Hyperlink" xfId="68" builtinId="8" hidden="1"/>
    <cellStyle name="Hyperlink" xfId="71" builtinId="8" hidden="1"/>
    <cellStyle name="Hyperlink" xfId="75" builtinId="8" hidden="1"/>
    <cellStyle name="Hyperlink" xfId="58" builtinId="8" hidden="1"/>
    <cellStyle name="Hyperlink" xfId="60" builtinId="8" hidden="1"/>
    <cellStyle name="Hyperlink" xfId="62" builtinId="8" hidden="1"/>
    <cellStyle name="Hyperlink" xfId="51" builtinId="8" hidden="1"/>
    <cellStyle name="Hyperlink" xfId="53" builtinId="8" hidden="1"/>
    <cellStyle name="Hyperlink" xfId="73" builtinId="8" hidden="1"/>
    <cellStyle name="Hyperlink" xfId="66" builtinId="8" hidden="1"/>
    <cellStyle name="Hyperlink" xfId="19" builtinId="8" hidden="1"/>
    <cellStyle name="Hyperlink" xfId="64" builtinId="8" hidden="1"/>
    <cellStyle name="Hyperlink" xfId="21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35" builtinId="8" hidden="1"/>
    <cellStyle name="Hyperlink" xfId="11" builtinId="8" hidden="1"/>
    <cellStyle name="Hyperlink" xfId="5" builtinId="8" hidden="1"/>
    <cellStyle name="Hyperlink" xfId="7" builtinId="8" hidden="1"/>
    <cellStyle name="Hyperlink" xfId="9" builtinId="8" hidden="1"/>
    <cellStyle name="Hyperlink" xfId="1" builtinId="8" hidden="1"/>
    <cellStyle name="Hyperlink" xfId="3" builtinId="8" hidden="1"/>
    <cellStyle name="Hyperlink" xfId="13" builtinId="8" hidden="1"/>
    <cellStyle name="Hyperlink" xfId="15" builtinId="8" hidden="1"/>
    <cellStyle name="Hyperlink" xfId="17" builtinId="8" hidden="1"/>
    <cellStyle name="Hyperlink" xfId="23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colors>
    <mruColors>
      <color rgb="FFD4FF7D"/>
      <color rgb="FF66CCFF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7</xdr:row>
      <xdr:rowOff>190499</xdr:rowOff>
    </xdr:from>
    <xdr:to>
      <xdr:col>0</xdr:col>
      <xdr:colOff>629919</xdr:colOff>
      <xdr:row>16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5C47C09-8640-B64C-B6D6-10EC6AD050F7}"/>
            </a:ext>
          </a:extLst>
        </xdr:cNvPr>
        <xdr:cNvSpPr/>
      </xdr:nvSpPr>
      <xdr:spPr>
        <a:xfrm>
          <a:off x="584200" y="2641599"/>
          <a:ext cx="45719" cy="4761347"/>
        </a:xfrm>
        <a:prstGeom prst="rightBrace">
          <a:avLst/>
        </a:prstGeom>
        <a:ln>
          <a:solidFill>
            <a:srgbClr val="66CC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66CCFF"/>
            </a:solidFill>
          </a:endParaRPr>
        </a:p>
      </xdr:txBody>
    </xdr:sp>
    <xdr:clientData/>
  </xdr:twoCellAnchor>
  <xdr:twoCellAnchor>
    <xdr:from>
      <xdr:col>0</xdr:col>
      <xdr:colOff>558800</xdr:colOff>
      <xdr:row>18</xdr:row>
      <xdr:rowOff>63500</xdr:rowOff>
    </xdr:from>
    <xdr:to>
      <xdr:col>0</xdr:col>
      <xdr:colOff>750455</xdr:colOff>
      <xdr:row>22</xdr:row>
      <xdr:rowOff>4885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6A54DC4-D961-DF47-9CBE-4E6436912C3C}"/>
            </a:ext>
          </a:extLst>
        </xdr:cNvPr>
        <xdr:cNvSpPr/>
      </xdr:nvSpPr>
      <xdr:spPr>
        <a:xfrm>
          <a:off x="558800" y="6108700"/>
          <a:ext cx="191655" cy="1376485"/>
        </a:xfrm>
        <a:prstGeom prst="rightBrace">
          <a:avLst/>
        </a:prstGeom>
        <a:ln>
          <a:solidFill>
            <a:srgbClr val="66CC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7</xdr:row>
      <xdr:rowOff>190499</xdr:rowOff>
    </xdr:from>
    <xdr:to>
      <xdr:col>0</xdr:col>
      <xdr:colOff>629919</xdr:colOff>
      <xdr:row>15</xdr:row>
      <xdr:rowOff>519546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622C9C1D-CB25-C548-9CBC-7609EADE27B6}"/>
            </a:ext>
          </a:extLst>
        </xdr:cNvPr>
        <xdr:cNvSpPr/>
      </xdr:nvSpPr>
      <xdr:spPr>
        <a:xfrm>
          <a:off x="584200" y="2626590"/>
          <a:ext cx="45719" cy="4727865"/>
        </a:xfrm>
        <a:prstGeom prst="rightBrace">
          <a:avLst/>
        </a:prstGeom>
        <a:ln>
          <a:solidFill>
            <a:srgbClr val="66CC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66CCFF"/>
            </a:solidFill>
          </a:endParaRPr>
        </a:p>
      </xdr:txBody>
    </xdr:sp>
    <xdr:clientData/>
  </xdr:twoCellAnchor>
  <xdr:twoCellAnchor>
    <xdr:from>
      <xdr:col>0</xdr:col>
      <xdr:colOff>586154</xdr:colOff>
      <xdr:row>18</xdr:row>
      <xdr:rowOff>11546</xdr:rowOff>
    </xdr:from>
    <xdr:to>
      <xdr:col>0</xdr:col>
      <xdr:colOff>750455</xdr:colOff>
      <xdr:row>20</xdr:row>
      <xdr:rowOff>449385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F7F6326-609C-A745-AC76-433DE3BDD694}"/>
            </a:ext>
          </a:extLst>
        </xdr:cNvPr>
        <xdr:cNvSpPr/>
      </xdr:nvSpPr>
      <xdr:spPr>
        <a:xfrm>
          <a:off x="586154" y="8070273"/>
          <a:ext cx="164301" cy="1407657"/>
        </a:xfrm>
        <a:prstGeom prst="rightBrace">
          <a:avLst/>
        </a:prstGeom>
        <a:ln>
          <a:solidFill>
            <a:srgbClr val="66CC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7</xdr:row>
      <xdr:rowOff>29309</xdr:rowOff>
    </xdr:from>
    <xdr:to>
      <xdr:col>0</xdr:col>
      <xdr:colOff>629919</xdr:colOff>
      <xdr:row>16</xdr:row>
      <xdr:rowOff>420077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73DD553-F34B-224E-9E27-7C1EC20795DA}"/>
            </a:ext>
          </a:extLst>
        </xdr:cNvPr>
        <xdr:cNvSpPr/>
      </xdr:nvSpPr>
      <xdr:spPr>
        <a:xfrm>
          <a:off x="584200" y="2481386"/>
          <a:ext cx="45719" cy="5929922"/>
        </a:xfrm>
        <a:prstGeom prst="rightBrace">
          <a:avLst/>
        </a:prstGeom>
        <a:ln>
          <a:solidFill>
            <a:srgbClr val="66CC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66CCFF"/>
            </a:solidFill>
          </a:endParaRPr>
        </a:p>
      </xdr:txBody>
    </xdr:sp>
    <xdr:clientData/>
  </xdr:twoCellAnchor>
  <xdr:twoCellAnchor>
    <xdr:from>
      <xdr:col>0</xdr:col>
      <xdr:colOff>537310</xdr:colOff>
      <xdr:row>18</xdr:row>
      <xdr:rowOff>62167</xdr:rowOff>
    </xdr:from>
    <xdr:to>
      <xdr:col>0</xdr:col>
      <xdr:colOff>662356</xdr:colOff>
      <xdr:row>18</xdr:row>
      <xdr:rowOff>474134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E9347ED-7C92-4D4D-94ED-8727A0B0FE0E}"/>
            </a:ext>
          </a:extLst>
        </xdr:cNvPr>
        <xdr:cNvSpPr/>
      </xdr:nvSpPr>
      <xdr:spPr>
        <a:xfrm>
          <a:off x="537310" y="8737244"/>
          <a:ext cx="125046" cy="411967"/>
        </a:xfrm>
        <a:prstGeom prst="rightBrace">
          <a:avLst/>
        </a:prstGeom>
        <a:ln>
          <a:solidFill>
            <a:srgbClr val="66CC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0</xdr:col>
      <xdr:colOff>571500</xdr:colOff>
      <xdr:row>26</xdr:row>
      <xdr:rowOff>62166</xdr:rowOff>
    </xdr:from>
    <xdr:to>
      <xdr:col>0</xdr:col>
      <xdr:colOff>722924</xdr:colOff>
      <xdr:row>28</xdr:row>
      <xdr:rowOff>438149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E305801-410C-E941-8D6C-A8C91850B863}"/>
            </a:ext>
          </a:extLst>
        </xdr:cNvPr>
        <xdr:cNvSpPr/>
      </xdr:nvSpPr>
      <xdr:spPr>
        <a:xfrm>
          <a:off x="571500" y="11225466"/>
          <a:ext cx="151424" cy="1328483"/>
        </a:xfrm>
        <a:prstGeom prst="rightBrace">
          <a:avLst/>
        </a:prstGeom>
        <a:ln>
          <a:solidFill>
            <a:srgbClr val="66CC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40AB-A59E-4644-9AFD-7CFF728A4D69}">
  <sheetPr>
    <pageSetUpPr fitToPage="1"/>
  </sheetPr>
  <dimension ref="A1:M33"/>
  <sheetViews>
    <sheetView zoomScale="140" zoomScaleNormal="140" workbookViewId="0">
      <selection activeCell="L8" sqref="L8"/>
    </sheetView>
  </sheetViews>
  <sheetFormatPr baseColWidth="10" defaultColWidth="11.1640625" defaultRowHeight="16" x14ac:dyDescent="0.2"/>
  <cols>
    <col min="1" max="1" width="10" style="9" customWidth="1"/>
    <col min="2" max="2" width="10.1640625" style="35" customWidth="1"/>
    <col min="3" max="3" width="22.83203125" style="10" customWidth="1"/>
    <col min="4" max="4" width="21.33203125" style="10" customWidth="1"/>
    <col min="5" max="5" width="15.6640625" style="10" customWidth="1"/>
    <col min="6" max="6" width="18.83203125" style="10" customWidth="1"/>
    <col min="7" max="7" width="15.5" style="10" customWidth="1"/>
    <col min="8" max="8" width="6.83203125" style="11" customWidth="1"/>
    <col min="9" max="9" width="9.5" style="11" customWidth="1"/>
    <col min="10" max="10" width="9.83203125" style="35" customWidth="1"/>
    <col min="11" max="11" width="9.1640625" style="12" customWidth="1"/>
    <col min="12" max="12" width="10.83203125" style="9"/>
  </cols>
  <sheetData>
    <row r="1" spans="1:13" ht="19" x14ac:dyDescent="0.2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6" t="s">
        <v>20</v>
      </c>
      <c r="L1" s="45"/>
    </row>
    <row r="2" spans="1:13" x14ac:dyDescent="0.2">
      <c r="M2" s="99"/>
    </row>
    <row r="3" spans="1:13" x14ac:dyDescent="0.2">
      <c r="B3" s="43"/>
      <c r="C3" s="23" t="s">
        <v>0</v>
      </c>
      <c r="D3" s="24"/>
      <c r="E3" s="24"/>
      <c r="F3" s="24"/>
      <c r="G3" s="24"/>
      <c r="H3" s="25"/>
      <c r="I3" s="25"/>
      <c r="J3" s="26"/>
      <c r="K3" s="19" t="s">
        <v>1</v>
      </c>
      <c r="L3" s="14" t="s">
        <v>2</v>
      </c>
    </row>
    <row r="4" spans="1:13" x14ac:dyDescent="0.2">
      <c r="B4" s="47"/>
      <c r="C4" s="48" t="s">
        <v>3</v>
      </c>
      <c r="D4" s="48"/>
      <c r="E4" s="48"/>
      <c r="F4" s="47"/>
      <c r="G4" s="48"/>
      <c r="H4" s="47"/>
      <c r="I4" s="47"/>
      <c r="J4" s="47"/>
      <c r="K4" s="49">
        <v>611763</v>
      </c>
      <c r="L4" s="50"/>
    </row>
    <row r="5" spans="1:13" x14ac:dyDescent="0.2">
      <c r="B5" s="47"/>
      <c r="C5" s="52" t="s">
        <v>4</v>
      </c>
      <c r="D5" s="52"/>
      <c r="E5" s="52"/>
      <c r="F5" s="51"/>
      <c r="G5" s="52"/>
      <c r="H5" s="51"/>
      <c r="I5" s="51"/>
      <c r="J5" s="51"/>
      <c r="K5" s="53">
        <v>37080</v>
      </c>
      <c r="L5" s="50"/>
    </row>
    <row r="6" spans="1:13" x14ac:dyDescent="0.2">
      <c r="B6" s="47"/>
      <c r="C6" s="52" t="s">
        <v>5</v>
      </c>
      <c r="D6" s="52"/>
      <c r="E6" s="52"/>
      <c r="F6" s="51"/>
      <c r="G6" s="52"/>
      <c r="H6" s="51"/>
      <c r="I6" s="51"/>
      <c r="J6" s="51"/>
      <c r="K6" s="53">
        <v>111239</v>
      </c>
      <c r="L6" s="50"/>
    </row>
    <row r="7" spans="1:13" ht="30" x14ac:dyDescent="0.2">
      <c r="B7" s="83" t="s">
        <v>6</v>
      </c>
      <c r="C7" s="84" t="s">
        <v>7</v>
      </c>
      <c r="D7" s="84" t="s">
        <v>8</v>
      </c>
      <c r="E7" s="84" t="s">
        <v>9</v>
      </c>
      <c r="F7" s="83" t="s">
        <v>10</v>
      </c>
      <c r="G7" s="84" t="s">
        <v>11</v>
      </c>
      <c r="H7" s="83" t="s">
        <v>12</v>
      </c>
      <c r="I7" s="83" t="s">
        <v>13</v>
      </c>
      <c r="J7" s="83" t="s">
        <v>14</v>
      </c>
      <c r="K7" s="85" t="s">
        <v>1</v>
      </c>
      <c r="L7" s="83" t="s">
        <v>2</v>
      </c>
    </row>
    <row r="8" spans="1:13" x14ac:dyDescent="0.2">
      <c r="B8" s="86">
        <v>1</v>
      </c>
      <c r="C8" s="5"/>
      <c r="D8" s="8"/>
      <c r="E8" s="5"/>
      <c r="F8" s="82"/>
      <c r="G8" s="5"/>
      <c r="H8" s="6"/>
      <c r="I8" s="6"/>
      <c r="J8" s="4"/>
      <c r="K8" s="7"/>
      <c r="L8" s="16">
        <f>K4-K8</f>
        <v>611763</v>
      </c>
    </row>
    <row r="9" spans="1:13" x14ac:dyDescent="0.2">
      <c r="A9" s="98"/>
      <c r="B9" s="86">
        <v>2</v>
      </c>
      <c r="C9" s="5"/>
      <c r="D9" s="8"/>
      <c r="E9" s="5"/>
      <c r="F9" s="82"/>
      <c r="G9" s="5"/>
      <c r="H9" s="6"/>
      <c r="I9" s="6"/>
      <c r="J9" s="4"/>
      <c r="K9" s="7"/>
      <c r="L9" s="16">
        <f>L8-K9</f>
        <v>611763</v>
      </c>
    </row>
    <row r="10" spans="1:13" x14ac:dyDescent="0.2">
      <c r="A10" s="98"/>
      <c r="B10" s="4">
        <v>3</v>
      </c>
      <c r="C10" s="5"/>
      <c r="D10" s="5"/>
      <c r="E10" s="5"/>
      <c r="F10" s="5"/>
      <c r="G10" s="5"/>
      <c r="H10" s="6"/>
      <c r="I10" s="6"/>
      <c r="J10" s="4"/>
      <c r="K10" s="7"/>
      <c r="L10" s="16">
        <f t="shared" ref="L10:L16" si="0">L9-K10</f>
        <v>611763</v>
      </c>
    </row>
    <row r="11" spans="1:13" x14ac:dyDescent="0.2">
      <c r="A11" s="98"/>
      <c r="B11" s="6">
        <v>4</v>
      </c>
      <c r="C11" s="5"/>
      <c r="D11" s="5"/>
      <c r="E11" s="5"/>
      <c r="F11" s="5"/>
      <c r="G11" s="5"/>
      <c r="H11" s="6"/>
      <c r="I11" s="6"/>
      <c r="J11" s="4"/>
      <c r="K11" s="16"/>
      <c r="L11" s="16">
        <f t="shared" si="0"/>
        <v>611763</v>
      </c>
    </row>
    <row r="12" spans="1:13" ht="30" x14ac:dyDescent="0.2">
      <c r="A12" s="98" t="s">
        <v>22</v>
      </c>
      <c r="B12" s="4">
        <v>5</v>
      </c>
      <c r="C12" s="5"/>
      <c r="D12" s="8"/>
      <c r="E12" s="8"/>
      <c r="F12" s="5"/>
      <c r="G12" s="5"/>
      <c r="H12" s="6"/>
      <c r="I12" s="6"/>
      <c r="J12" s="4"/>
      <c r="K12" s="7"/>
      <c r="L12" s="16">
        <f t="shared" si="0"/>
        <v>611763</v>
      </c>
    </row>
    <row r="13" spans="1:13" x14ac:dyDescent="0.2">
      <c r="A13" s="98"/>
      <c r="B13" s="4">
        <v>6</v>
      </c>
      <c r="C13" s="5"/>
      <c r="D13" s="8"/>
      <c r="E13" s="5"/>
      <c r="F13" s="5"/>
      <c r="G13" s="5"/>
      <c r="H13" s="6"/>
      <c r="I13" s="6"/>
      <c r="J13" s="4"/>
      <c r="K13" s="7"/>
      <c r="L13" s="16">
        <f t="shared" si="0"/>
        <v>611763</v>
      </c>
    </row>
    <row r="14" spans="1:13" x14ac:dyDescent="0.2">
      <c r="A14" s="98"/>
      <c r="B14" s="4">
        <v>7</v>
      </c>
      <c r="C14" s="5"/>
      <c r="D14" s="8"/>
      <c r="E14" s="8"/>
      <c r="F14" s="5"/>
      <c r="G14" s="5"/>
      <c r="H14" s="6"/>
      <c r="I14" s="6"/>
      <c r="J14" s="4"/>
      <c r="K14" s="7"/>
      <c r="L14" s="16">
        <f t="shared" si="0"/>
        <v>611763</v>
      </c>
    </row>
    <row r="15" spans="1:13" x14ac:dyDescent="0.2">
      <c r="A15" s="98"/>
      <c r="B15" s="6">
        <v>8</v>
      </c>
      <c r="C15" s="5"/>
      <c r="D15" s="8"/>
      <c r="E15" s="8"/>
      <c r="F15" s="5"/>
      <c r="G15" s="5"/>
      <c r="H15" s="6"/>
      <c r="I15" s="6"/>
      <c r="J15" s="4"/>
      <c r="K15" s="7"/>
      <c r="L15" s="16">
        <f t="shared" si="0"/>
        <v>611763</v>
      </c>
    </row>
    <row r="16" spans="1:13" ht="38" customHeight="1" x14ac:dyDescent="0.2">
      <c r="A16" s="98"/>
      <c r="B16" s="6">
        <v>9</v>
      </c>
      <c r="C16" s="5"/>
      <c r="D16" s="5"/>
      <c r="E16" s="5"/>
      <c r="F16" s="5"/>
      <c r="G16" s="5"/>
      <c r="H16" s="6"/>
      <c r="I16" s="6"/>
      <c r="J16" s="4"/>
      <c r="K16" s="7"/>
      <c r="L16" s="16">
        <f t="shared" si="0"/>
        <v>611763</v>
      </c>
      <c r="M16" s="99"/>
    </row>
    <row r="17" spans="1:13" x14ac:dyDescent="0.2">
      <c r="A17" s="29"/>
      <c r="B17" s="56"/>
      <c r="C17" s="63" t="s">
        <v>15</v>
      </c>
      <c r="D17" s="87" t="s">
        <v>28</v>
      </c>
      <c r="E17" s="88"/>
      <c r="F17" s="88"/>
      <c r="G17" s="88"/>
      <c r="H17" s="90">
        <f>SUM(H8:H16)</f>
        <v>0</v>
      </c>
      <c r="I17" s="59"/>
      <c r="J17" s="56"/>
      <c r="K17" s="60">
        <f>SUM(K8:K16)</f>
        <v>0</v>
      </c>
      <c r="L17" s="89"/>
      <c r="M17" s="99"/>
    </row>
    <row r="18" spans="1:13" ht="23" customHeight="1" x14ac:dyDescent="0.2">
      <c r="B18" s="30"/>
      <c r="C18" s="31"/>
      <c r="D18" s="31"/>
      <c r="E18" s="31"/>
      <c r="F18" s="31"/>
      <c r="G18" s="31"/>
      <c r="H18" s="32"/>
      <c r="I18" s="32"/>
      <c r="J18" s="30"/>
      <c r="K18" s="21"/>
      <c r="L18" s="17"/>
    </row>
    <row r="19" spans="1:13" ht="38" customHeight="1" x14ac:dyDescent="0.2">
      <c r="A19" s="98"/>
      <c r="B19" s="6">
        <v>10</v>
      </c>
      <c r="C19" s="5"/>
      <c r="D19" s="5"/>
      <c r="E19" s="5"/>
      <c r="F19" s="5"/>
      <c r="G19" s="5"/>
      <c r="H19" s="6"/>
      <c r="I19" s="6"/>
      <c r="J19" s="4"/>
      <c r="K19" s="7"/>
      <c r="L19" s="16">
        <f>L16+K5-K19</f>
        <v>648843</v>
      </c>
    </row>
    <row r="20" spans="1:13" ht="30" x14ac:dyDescent="0.2">
      <c r="A20" s="91" t="s">
        <v>23</v>
      </c>
      <c r="B20" s="4">
        <v>11</v>
      </c>
      <c r="C20" s="5"/>
      <c r="D20" s="80"/>
      <c r="E20" s="5"/>
      <c r="F20" s="80"/>
      <c r="G20" s="80"/>
      <c r="H20" s="6"/>
      <c r="I20" s="6"/>
      <c r="J20" s="4"/>
      <c r="K20" s="7"/>
      <c r="L20" s="16">
        <f>L19-K20</f>
        <v>648843</v>
      </c>
    </row>
    <row r="21" spans="1:13" x14ac:dyDescent="0.2">
      <c r="A21" s="91"/>
      <c r="B21" s="4">
        <v>12</v>
      </c>
      <c r="C21" s="5"/>
      <c r="D21" s="8"/>
      <c r="E21" s="5"/>
      <c r="F21" s="5"/>
      <c r="G21" s="5"/>
      <c r="H21" s="6"/>
      <c r="I21" s="6"/>
      <c r="J21" s="4"/>
      <c r="K21" s="7"/>
      <c r="L21" s="16">
        <f>L20-K21</f>
        <v>648843</v>
      </c>
      <c r="M21" s="99"/>
    </row>
    <row r="22" spans="1:13" x14ac:dyDescent="0.2">
      <c r="A22" s="111"/>
      <c r="B22" s="4">
        <v>13</v>
      </c>
      <c r="C22" s="5"/>
      <c r="D22" s="112"/>
      <c r="E22" s="113"/>
      <c r="F22" s="113"/>
      <c r="G22" s="114"/>
      <c r="H22" s="6"/>
      <c r="I22" s="6"/>
      <c r="J22" s="4"/>
      <c r="K22" s="7"/>
      <c r="L22" s="16">
        <f>L21-K22</f>
        <v>648843</v>
      </c>
      <c r="M22" s="99"/>
    </row>
    <row r="23" spans="1:13" ht="27" customHeight="1" x14ac:dyDescent="0.2">
      <c r="A23" s="33"/>
      <c r="B23" s="61"/>
      <c r="C23" s="62" t="s">
        <v>16</v>
      </c>
      <c r="D23" s="130" t="s">
        <v>24</v>
      </c>
      <c r="E23" s="131"/>
      <c r="F23" s="131"/>
      <c r="G23" s="132"/>
      <c r="H23" s="59">
        <f>SUM(H19:H21)</f>
        <v>0</v>
      </c>
      <c r="I23" s="63"/>
      <c r="J23" s="63"/>
      <c r="K23" s="60">
        <f>SUM(K19:K21)</f>
        <v>0</v>
      </c>
      <c r="L23" s="89"/>
      <c r="M23" s="99"/>
    </row>
    <row r="24" spans="1:13" x14ac:dyDescent="0.2">
      <c r="A24" s="34"/>
      <c r="C24" s="36"/>
      <c r="D24" s="36"/>
      <c r="E24" s="36"/>
      <c r="F24" s="36"/>
      <c r="G24" s="36"/>
      <c r="H24" s="37"/>
      <c r="I24" s="37"/>
      <c r="J24" s="38"/>
      <c r="K24" s="17"/>
    </row>
    <row r="25" spans="1:13" ht="30" x14ac:dyDescent="0.2">
      <c r="A25" s="105" t="s">
        <v>36</v>
      </c>
      <c r="B25" s="124"/>
      <c r="C25" s="125" t="s">
        <v>18</v>
      </c>
      <c r="D25" s="57" t="s">
        <v>32</v>
      </c>
      <c r="E25" s="122"/>
      <c r="F25" s="122"/>
      <c r="G25" s="123"/>
      <c r="H25" s="126"/>
      <c r="I25" s="126"/>
      <c r="J25" s="127"/>
      <c r="K25" s="128"/>
      <c r="L25" s="129"/>
    </row>
    <row r="26" spans="1:13" x14ac:dyDescent="0.2">
      <c r="A26" s="34" t="s">
        <v>37</v>
      </c>
      <c r="C26" s="36"/>
      <c r="D26" s="36"/>
      <c r="E26" s="36"/>
      <c r="F26" s="36"/>
      <c r="G26" s="36"/>
      <c r="H26" s="37"/>
      <c r="I26" s="37"/>
      <c r="J26" s="38"/>
      <c r="K26" s="17"/>
    </row>
    <row r="27" spans="1:13" x14ac:dyDescent="0.2">
      <c r="B27" s="61"/>
      <c r="C27" s="63" t="s">
        <v>17</v>
      </c>
      <c r="D27" s="130" t="s">
        <v>31</v>
      </c>
      <c r="E27" s="131"/>
      <c r="F27" s="131"/>
      <c r="G27" s="132"/>
      <c r="H27" s="65">
        <f>H17+H23</f>
        <v>0</v>
      </c>
      <c r="I27" s="66"/>
      <c r="J27" s="61"/>
      <c r="K27" s="100">
        <f>K17+K23</f>
        <v>0</v>
      </c>
      <c r="L27" s="64"/>
      <c r="M27" s="99"/>
    </row>
    <row r="28" spans="1:13" x14ac:dyDescent="0.2">
      <c r="B28" s="39"/>
      <c r="C28" s="40"/>
      <c r="D28" s="54"/>
      <c r="E28" s="54"/>
      <c r="F28" s="54"/>
      <c r="G28" s="54"/>
      <c r="H28" s="41"/>
      <c r="I28" s="42"/>
      <c r="J28" s="39"/>
      <c r="K28" s="22"/>
      <c r="L28" s="55"/>
    </row>
    <row r="29" spans="1:13" x14ac:dyDescent="0.2">
      <c r="A29" s="101"/>
    </row>
    <row r="33" spans="2:12" x14ac:dyDescent="0.2">
      <c r="B33" s="106"/>
      <c r="C33" s="107"/>
      <c r="D33" s="107"/>
      <c r="E33" s="108"/>
      <c r="F33" s="108"/>
      <c r="G33" s="108"/>
      <c r="H33" s="109"/>
      <c r="I33" s="109"/>
      <c r="J33" s="106"/>
      <c r="K33" s="110"/>
      <c r="L33" s="27"/>
    </row>
  </sheetData>
  <mergeCells count="2">
    <mergeCell ref="D23:G23"/>
    <mergeCell ref="D27:G27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92B4D-472C-5F4F-8491-EE65E17475E9}">
  <sheetPr>
    <pageSetUpPr fitToPage="1"/>
  </sheetPr>
  <dimension ref="A1:O33"/>
  <sheetViews>
    <sheetView topLeftCell="A12" zoomScale="130" zoomScaleNormal="130" workbookViewId="0">
      <selection activeCell="K8" sqref="K8"/>
    </sheetView>
  </sheetViews>
  <sheetFormatPr baseColWidth="10" defaultColWidth="10.83203125" defaultRowHeight="14" x14ac:dyDescent="0.2"/>
  <cols>
    <col min="1" max="1" width="10" style="9" customWidth="1"/>
    <col min="2" max="2" width="10.1640625" style="35" customWidth="1"/>
    <col min="3" max="3" width="22.83203125" style="10" customWidth="1"/>
    <col min="4" max="4" width="21.33203125" style="10" customWidth="1"/>
    <col min="5" max="5" width="15.6640625" style="10" customWidth="1"/>
    <col min="6" max="6" width="18.83203125" style="10" customWidth="1"/>
    <col min="7" max="7" width="15.5" style="10" customWidth="1"/>
    <col min="8" max="8" width="6.83203125" style="11" customWidth="1"/>
    <col min="9" max="9" width="9.5" style="11" customWidth="1"/>
    <col min="10" max="10" width="9.83203125" style="35" customWidth="1"/>
    <col min="11" max="11" width="9.1640625" style="12" customWidth="1"/>
    <col min="12" max="12" width="10.83203125" style="9"/>
    <col min="13" max="16384" width="10.83203125" style="1"/>
  </cols>
  <sheetData>
    <row r="1" spans="1:12" ht="22.5" customHeight="1" x14ac:dyDescent="0.2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103"/>
      <c r="L1" s="102"/>
    </row>
    <row r="3" spans="1:12" ht="34.5" customHeight="1" x14ac:dyDescent="0.2">
      <c r="B3" s="43"/>
      <c r="C3" s="23" t="s">
        <v>0</v>
      </c>
      <c r="D3" s="24"/>
      <c r="E3" s="24"/>
      <c r="F3" s="24"/>
      <c r="G3" s="24"/>
      <c r="H3" s="25"/>
      <c r="I3" s="25"/>
      <c r="J3" s="26"/>
      <c r="K3" s="19" t="s">
        <v>1</v>
      </c>
      <c r="L3" s="14" t="s">
        <v>2</v>
      </c>
    </row>
    <row r="4" spans="1:12" ht="23.25" customHeight="1" x14ac:dyDescent="0.2">
      <c r="B4" s="47"/>
      <c r="C4" s="48" t="s">
        <v>3</v>
      </c>
      <c r="D4" s="48"/>
      <c r="E4" s="48"/>
      <c r="F4" s="47"/>
      <c r="G4" s="48"/>
      <c r="H4" s="47"/>
      <c r="I4" s="47"/>
      <c r="J4" s="47"/>
      <c r="K4" s="49">
        <v>611763</v>
      </c>
      <c r="L4" s="50"/>
    </row>
    <row r="5" spans="1:12" ht="23.25" customHeight="1" x14ac:dyDescent="0.2">
      <c r="B5" s="47"/>
      <c r="C5" s="52" t="s">
        <v>4</v>
      </c>
      <c r="D5" s="52"/>
      <c r="E5" s="52"/>
      <c r="F5" s="51"/>
      <c r="G5" s="52"/>
      <c r="H5" s="51"/>
      <c r="I5" s="51"/>
      <c r="J5" s="51"/>
      <c r="K5" s="53">
        <v>37080</v>
      </c>
      <c r="L5" s="50"/>
    </row>
    <row r="6" spans="1:12" s="3" customFormat="1" ht="21.75" customHeight="1" x14ac:dyDescent="0.2">
      <c r="A6" s="27"/>
      <c r="B6" s="51"/>
      <c r="C6" s="48" t="s">
        <v>5</v>
      </c>
      <c r="D6" s="48"/>
      <c r="E6" s="48"/>
      <c r="F6" s="47"/>
      <c r="G6" s="48"/>
      <c r="H6" s="47"/>
      <c r="I6" s="47"/>
      <c r="J6" s="47"/>
      <c r="K6" s="49">
        <v>111239</v>
      </c>
      <c r="L6" s="50"/>
    </row>
    <row r="7" spans="1:12" ht="56.25" customHeight="1" x14ac:dyDescent="0.2">
      <c r="B7" s="83" t="s">
        <v>6</v>
      </c>
      <c r="C7" s="84" t="s">
        <v>7</v>
      </c>
      <c r="D7" s="84" t="s">
        <v>8</v>
      </c>
      <c r="E7" s="84" t="s">
        <v>9</v>
      </c>
      <c r="F7" s="83" t="s">
        <v>10</v>
      </c>
      <c r="G7" s="84" t="s">
        <v>11</v>
      </c>
      <c r="H7" s="83" t="s">
        <v>12</v>
      </c>
      <c r="I7" s="83" t="s">
        <v>13</v>
      </c>
      <c r="J7" s="83" t="s">
        <v>14</v>
      </c>
      <c r="K7" s="85" t="s">
        <v>1</v>
      </c>
      <c r="L7" s="83" t="s">
        <v>2</v>
      </c>
    </row>
    <row r="8" spans="1:12" ht="38.25" customHeight="1" x14ac:dyDescent="0.15">
      <c r="A8" s="133" t="s">
        <v>22</v>
      </c>
      <c r="B8" s="86">
        <v>1</v>
      </c>
      <c r="C8" s="5"/>
      <c r="D8" s="8"/>
      <c r="E8" s="5"/>
      <c r="F8" s="82"/>
      <c r="G8" s="5"/>
      <c r="H8" s="6"/>
      <c r="I8" s="6"/>
      <c r="J8" s="4"/>
      <c r="K8" s="7"/>
      <c r="L8" s="16">
        <f>K4-K8</f>
        <v>611763</v>
      </c>
    </row>
    <row r="9" spans="1:12" ht="38.25" customHeight="1" x14ac:dyDescent="0.15">
      <c r="A9" s="133"/>
      <c r="B9" s="86">
        <v>2</v>
      </c>
      <c r="C9" s="5"/>
      <c r="D9" s="8"/>
      <c r="E9" s="5"/>
      <c r="F9" s="82"/>
      <c r="G9" s="5"/>
      <c r="H9" s="6"/>
      <c r="I9" s="6"/>
      <c r="J9" s="4"/>
      <c r="K9" s="7"/>
      <c r="L9" s="16">
        <f>L8-K9</f>
        <v>611763</v>
      </c>
    </row>
    <row r="10" spans="1:12" ht="38.25" customHeight="1" x14ac:dyDescent="0.15">
      <c r="A10" s="133"/>
      <c r="B10" s="4">
        <v>3</v>
      </c>
      <c r="C10" s="5"/>
      <c r="D10" s="5"/>
      <c r="E10" s="5"/>
      <c r="F10" s="5"/>
      <c r="G10" s="5"/>
      <c r="H10" s="6"/>
      <c r="I10" s="6"/>
      <c r="J10" s="4"/>
      <c r="K10" s="7"/>
      <c r="L10" s="16">
        <f t="shared" ref="L10:L16" si="0">L9-K10</f>
        <v>611763</v>
      </c>
    </row>
    <row r="11" spans="1:12" ht="49" customHeight="1" x14ac:dyDescent="0.15">
      <c r="A11" s="133"/>
      <c r="B11" s="6">
        <v>4</v>
      </c>
      <c r="C11" s="5"/>
      <c r="D11" s="5"/>
      <c r="E11" s="5"/>
      <c r="F11" s="5"/>
      <c r="G11" s="5"/>
      <c r="H11" s="6"/>
      <c r="I11" s="6"/>
      <c r="J11" s="4"/>
      <c r="K11" s="16"/>
      <c r="L11" s="16">
        <f t="shared" si="0"/>
        <v>611763</v>
      </c>
    </row>
    <row r="12" spans="1:12" ht="49" customHeight="1" x14ac:dyDescent="0.15">
      <c r="A12" s="133"/>
      <c r="B12" s="4">
        <v>5</v>
      </c>
      <c r="C12" s="5"/>
      <c r="D12" s="8"/>
      <c r="E12" s="8"/>
      <c r="F12" s="5"/>
      <c r="G12" s="5"/>
      <c r="H12" s="6"/>
      <c r="I12" s="6"/>
      <c r="J12" s="4"/>
      <c r="K12" s="7"/>
      <c r="L12" s="16">
        <f t="shared" si="0"/>
        <v>611763</v>
      </c>
    </row>
    <row r="13" spans="1:12" ht="49" customHeight="1" x14ac:dyDescent="0.15">
      <c r="A13" s="133"/>
      <c r="B13" s="4">
        <v>6</v>
      </c>
      <c r="C13" s="5"/>
      <c r="D13" s="8"/>
      <c r="E13" s="5"/>
      <c r="F13" s="5"/>
      <c r="G13" s="5"/>
      <c r="H13" s="6"/>
      <c r="I13" s="6"/>
      <c r="J13" s="4"/>
      <c r="K13" s="7"/>
      <c r="L13" s="16">
        <f t="shared" si="0"/>
        <v>611763</v>
      </c>
    </row>
    <row r="14" spans="1:12" ht="49" customHeight="1" x14ac:dyDescent="0.15">
      <c r="A14" s="133"/>
      <c r="B14" s="6">
        <v>7</v>
      </c>
      <c r="C14" s="5"/>
      <c r="D14" s="5"/>
      <c r="E14" s="5"/>
      <c r="F14" s="5"/>
      <c r="G14" s="5"/>
      <c r="H14" s="6"/>
      <c r="I14" s="6"/>
      <c r="J14" s="4"/>
      <c r="K14" s="7"/>
      <c r="L14" s="16">
        <f t="shared" si="0"/>
        <v>611763</v>
      </c>
    </row>
    <row r="15" spans="1:12" ht="39.75" customHeight="1" x14ac:dyDescent="0.15">
      <c r="A15" s="133"/>
      <c r="B15" s="4">
        <v>8</v>
      </c>
      <c r="C15" s="5"/>
      <c r="D15" s="8"/>
      <c r="E15" s="8"/>
      <c r="F15" s="5"/>
      <c r="G15" s="5"/>
      <c r="H15" s="6"/>
      <c r="I15" s="6"/>
      <c r="J15" s="4"/>
      <c r="K15" s="7"/>
      <c r="L15" s="16">
        <f t="shared" si="0"/>
        <v>611763</v>
      </c>
    </row>
    <row r="16" spans="1:12" ht="42" customHeight="1" x14ac:dyDescent="0.15">
      <c r="A16" s="133"/>
      <c r="B16" s="6">
        <v>9</v>
      </c>
      <c r="C16" s="5"/>
      <c r="D16" s="8"/>
      <c r="E16" s="8"/>
      <c r="F16" s="5"/>
      <c r="G16" s="5"/>
      <c r="H16" s="6"/>
      <c r="I16" s="6"/>
      <c r="J16" s="4"/>
      <c r="K16" s="7"/>
      <c r="L16" s="16">
        <f t="shared" si="0"/>
        <v>611763</v>
      </c>
    </row>
    <row r="17" spans="1:15" ht="36.75" customHeight="1" x14ac:dyDescent="0.15">
      <c r="A17" s="29"/>
      <c r="B17" s="56"/>
      <c r="C17" s="63" t="s">
        <v>15</v>
      </c>
      <c r="D17" s="87" t="s">
        <v>28</v>
      </c>
      <c r="E17" s="88"/>
      <c r="F17" s="88"/>
      <c r="G17" s="88"/>
      <c r="H17" s="90"/>
      <c r="I17" s="59"/>
      <c r="J17" s="56"/>
      <c r="K17" s="60"/>
      <c r="L17" s="89"/>
      <c r="M17" s="13"/>
      <c r="N17" s="13"/>
      <c r="O17" s="13"/>
    </row>
    <row r="18" spans="1:15" ht="18.75" customHeight="1" x14ac:dyDescent="0.2">
      <c r="B18" s="30"/>
      <c r="C18" s="31"/>
      <c r="D18" s="31"/>
      <c r="E18" s="31"/>
      <c r="F18" s="31"/>
      <c r="G18" s="31"/>
      <c r="H18" s="32"/>
      <c r="I18" s="32"/>
      <c r="J18" s="30"/>
      <c r="K18" s="21"/>
      <c r="L18" s="17"/>
    </row>
    <row r="19" spans="1:15" ht="38" customHeight="1" x14ac:dyDescent="0.2">
      <c r="B19" s="6">
        <v>10</v>
      </c>
      <c r="C19" s="5"/>
      <c r="D19" s="8"/>
      <c r="E19" s="8"/>
      <c r="F19" s="5"/>
      <c r="G19" s="5"/>
      <c r="H19" s="6"/>
      <c r="I19" s="6"/>
      <c r="J19" s="4"/>
      <c r="K19" s="7"/>
      <c r="L19" s="16">
        <f>L16+K5-K19</f>
        <v>648843</v>
      </c>
    </row>
    <row r="20" spans="1:15" ht="38.25" customHeight="1" x14ac:dyDescent="0.15">
      <c r="A20" s="91" t="s">
        <v>23</v>
      </c>
      <c r="B20" s="4">
        <v>11</v>
      </c>
      <c r="C20" s="5"/>
      <c r="D20" s="80"/>
      <c r="E20" s="5"/>
      <c r="F20" s="80"/>
      <c r="G20" s="80"/>
      <c r="H20" s="6"/>
      <c r="I20" s="6"/>
      <c r="J20" s="4"/>
      <c r="K20" s="7"/>
      <c r="L20" s="16">
        <f>L19-K20</f>
        <v>648843</v>
      </c>
    </row>
    <row r="21" spans="1:15" ht="39.75" customHeight="1" x14ac:dyDescent="0.15">
      <c r="A21" s="91"/>
      <c r="B21" s="4">
        <v>12</v>
      </c>
      <c r="C21" s="5"/>
      <c r="D21" s="8"/>
      <c r="E21" s="5"/>
      <c r="F21" s="5"/>
      <c r="G21" s="5"/>
      <c r="H21" s="6"/>
      <c r="I21" s="6"/>
      <c r="J21" s="4"/>
      <c r="K21" s="7"/>
      <c r="L21" s="16">
        <f>L20-K21</f>
        <v>648843</v>
      </c>
    </row>
    <row r="22" spans="1:15" ht="39.75" customHeight="1" x14ac:dyDescent="0.15">
      <c r="A22" s="111"/>
      <c r="B22" s="4">
        <v>13</v>
      </c>
      <c r="C22" s="5"/>
      <c r="D22" s="112"/>
      <c r="E22" s="113"/>
      <c r="F22" s="113"/>
      <c r="G22" s="114"/>
      <c r="H22" s="6"/>
      <c r="I22" s="6"/>
      <c r="J22" s="4"/>
      <c r="K22" s="7"/>
      <c r="L22" s="16">
        <f>L21-K22</f>
        <v>648843</v>
      </c>
    </row>
    <row r="23" spans="1:15" ht="41.25" customHeight="1" x14ac:dyDescent="0.2">
      <c r="A23" s="33"/>
      <c r="B23" s="61"/>
      <c r="C23" s="62" t="s">
        <v>16</v>
      </c>
      <c r="D23" s="130" t="s">
        <v>24</v>
      </c>
      <c r="E23" s="131"/>
      <c r="F23" s="131"/>
      <c r="G23" s="132"/>
      <c r="H23" s="59"/>
      <c r="I23" s="63"/>
      <c r="J23" s="63"/>
      <c r="K23" s="60"/>
      <c r="L23" s="89"/>
    </row>
    <row r="24" spans="1:15" s="2" customFormat="1" ht="18" customHeight="1" x14ac:dyDescent="0.2">
      <c r="A24" s="34"/>
      <c r="B24" s="35"/>
      <c r="C24" s="36"/>
      <c r="D24" s="36"/>
      <c r="E24" s="36"/>
      <c r="F24" s="36"/>
      <c r="G24" s="36"/>
      <c r="H24" s="37"/>
      <c r="I24" s="37"/>
      <c r="J24" s="38"/>
      <c r="K24" s="17"/>
      <c r="L24" s="9"/>
    </row>
    <row r="25" spans="1:15" s="2" customFormat="1" ht="33" customHeight="1" x14ac:dyDescent="0.2">
      <c r="A25" s="40" t="s">
        <v>36</v>
      </c>
      <c r="B25" s="116"/>
      <c r="C25" s="57" t="s">
        <v>18</v>
      </c>
      <c r="D25" s="120" t="s">
        <v>32</v>
      </c>
      <c r="E25" s="122"/>
      <c r="F25" s="122"/>
      <c r="G25" s="123"/>
      <c r="H25" s="121"/>
      <c r="I25" s="117"/>
      <c r="J25" s="118"/>
      <c r="K25" s="89"/>
      <c r="L25" s="119"/>
    </row>
    <row r="26" spans="1:15" s="2" customFormat="1" ht="18" customHeight="1" x14ac:dyDescent="0.2">
      <c r="A26" s="34" t="s">
        <v>37</v>
      </c>
      <c r="B26" s="35"/>
      <c r="C26" s="36"/>
      <c r="D26" s="36"/>
      <c r="E26" s="36"/>
      <c r="F26" s="36"/>
      <c r="G26" s="36"/>
      <c r="H26" s="37"/>
      <c r="I26" s="37"/>
      <c r="J26" s="38"/>
      <c r="K26" s="17"/>
      <c r="L26" s="9"/>
    </row>
    <row r="27" spans="1:15" ht="15" customHeight="1" x14ac:dyDescent="0.2">
      <c r="B27" s="61"/>
      <c r="C27" s="63" t="s">
        <v>17</v>
      </c>
      <c r="D27" s="130" t="s">
        <v>30</v>
      </c>
      <c r="E27" s="131"/>
      <c r="F27" s="131"/>
      <c r="G27" s="132"/>
      <c r="H27" s="65"/>
      <c r="I27" s="66"/>
      <c r="J27" s="61"/>
      <c r="K27" s="60"/>
      <c r="L27" s="64"/>
    </row>
    <row r="28" spans="1:15" ht="15" customHeight="1" x14ac:dyDescent="0.2">
      <c r="B28" s="39"/>
      <c r="C28" s="40"/>
      <c r="D28" s="54"/>
      <c r="E28" s="54"/>
      <c r="F28" s="54"/>
      <c r="G28" s="54"/>
      <c r="H28" s="41"/>
      <c r="I28" s="42"/>
      <c r="J28" s="39"/>
      <c r="K28" s="22"/>
      <c r="L28" s="55"/>
    </row>
    <row r="29" spans="1:15" x14ac:dyDescent="0.2">
      <c r="A29" s="101"/>
    </row>
    <row r="33" spans="2:12" x14ac:dyDescent="0.2">
      <c r="B33" s="106"/>
      <c r="C33" s="107"/>
      <c r="D33" s="107"/>
      <c r="E33" s="108"/>
      <c r="F33" s="108"/>
      <c r="G33" s="108"/>
      <c r="H33" s="109"/>
      <c r="I33" s="109"/>
      <c r="J33" s="106"/>
      <c r="K33" s="110"/>
      <c r="L33" s="27"/>
    </row>
  </sheetData>
  <sortState xmlns:xlrd2="http://schemas.microsoft.com/office/spreadsheetml/2017/richdata2" ref="C8:K16">
    <sortCondition ref="D8:D16"/>
  </sortState>
  <mergeCells count="3">
    <mergeCell ref="D23:G23"/>
    <mergeCell ref="D27:G27"/>
    <mergeCell ref="A8:A16"/>
  </mergeCells>
  <pageMargins left="0.25" right="0.25" top="0.25" bottom="0.25" header="0.3" footer="0.3"/>
  <pageSetup scale="73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979A-E3F0-BB40-987E-CAD1AE165415}">
  <dimension ref="A1:N32"/>
  <sheetViews>
    <sheetView tabSelected="1" topLeftCell="A17" zoomScale="130" zoomScaleNormal="130" workbookViewId="0">
      <selection activeCell="L30" sqref="L30"/>
    </sheetView>
  </sheetViews>
  <sheetFormatPr baseColWidth="10" defaultColWidth="11.1640625" defaultRowHeight="16" x14ac:dyDescent="0.2"/>
  <cols>
    <col min="1" max="1" width="9.5" customWidth="1"/>
    <col min="2" max="2" width="9" customWidth="1"/>
    <col min="3" max="3" width="23" customWidth="1"/>
    <col min="4" max="4" width="19.6640625" customWidth="1"/>
    <col min="6" max="6" width="18.83203125" customWidth="1"/>
    <col min="7" max="7" width="15.83203125" customWidth="1"/>
    <col min="8" max="8" width="7.6640625" customWidth="1"/>
    <col min="9" max="9" width="9" customWidth="1"/>
    <col min="10" max="10" width="10.1640625" customWidth="1"/>
  </cols>
  <sheetData>
    <row r="1" spans="1:12" s="1" customFormat="1" ht="22.5" customHeight="1" x14ac:dyDescent="0.2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115"/>
      <c r="K1" s="12"/>
      <c r="L1" s="45"/>
    </row>
    <row r="2" spans="1:12" s="1" customFormat="1" ht="14" x14ac:dyDescent="0.2">
      <c r="A2" s="9"/>
      <c r="B2" s="35"/>
      <c r="C2" s="10"/>
      <c r="D2" s="10"/>
      <c r="E2" s="10"/>
      <c r="F2" s="10"/>
      <c r="G2" s="10"/>
      <c r="H2" s="11"/>
      <c r="I2" s="11"/>
      <c r="J2" s="35"/>
      <c r="K2" s="12"/>
      <c r="L2" s="9"/>
    </row>
    <row r="3" spans="1:12" s="1" customFormat="1" ht="34.5" customHeight="1" x14ac:dyDescent="0.2">
      <c r="A3" s="9"/>
      <c r="B3" s="43"/>
      <c r="C3" s="23" t="s">
        <v>0</v>
      </c>
      <c r="D3" s="24"/>
      <c r="E3" s="24"/>
      <c r="F3" s="24"/>
      <c r="G3" s="24"/>
      <c r="H3" s="25"/>
      <c r="I3" s="25"/>
      <c r="J3" s="26"/>
      <c r="K3" s="19" t="s">
        <v>1</v>
      </c>
      <c r="L3" s="14" t="s">
        <v>2</v>
      </c>
    </row>
    <row r="4" spans="1:12" s="1" customFormat="1" ht="23.25" customHeight="1" x14ac:dyDescent="0.2">
      <c r="A4" s="9"/>
      <c r="B4" s="47"/>
      <c r="C4" s="48" t="s">
        <v>3</v>
      </c>
      <c r="D4" s="48"/>
      <c r="E4" s="48"/>
      <c r="F4" s="47"/>
      <c r="G4" s="48"/>
      <c r="H4" s="47"/>
      <c r="I4" s="47"/>
      <c r="J4" s="47"/>
      <c r="K4" s="49">
        <v>611763</v>
      </c>
      <c r="L4" s="50"/>
    </row>
    <row r="5" spans="1:12" s="1" customFormat="1" ht="23.25" customHeight="1" x14ac:dyDescent="0.2">
      <c r="A5" s="9"/>
      <c r="B5" s="47"/>
      <c r="C5" s="48" t="s">
        <v>4</v>
      </c>
      <c r="D5" s="48"/>
      <c r="E5" s="48"/>
      <c r="F5" s="47"/>
      <c r="G5" s="48"/>
      <c r="H5" s="47"/>
      <c r="I5" s="47"/>
      <c r="J5" s="47"/>
      <c r="K5" s="49">
        <v>37080</v>
      </c>
      <c r="L5" s="50"/>
    </row>
    <row r="6" spans="1:12" s="1" customFormat="1" ht="23.25" customHeight="1" x14ac:dyDescent="0.2">
      <c r="A6" s="9"/>
      <c r="B6" s="47"/>
      <c r="C6" s="48" t="s">
        <v>5</v>
      </c>
      <c r="D6" s="48"/>
      <c r="E6" s="48"/>
      <c r="F6" s="47"/>
      <c r="G6" s="48"/>
      <c r="H6" s="47"/>
      <c r="I6" s="47"/>
      <c r="J6" s="47"/>
      <c r="K6" s="49">
        <v>111239</v>
      </c>
      <c r="L6" s="104"/>
    </row>
    <row r="7" spans="1:12" s="1" customFormat="1" ht="56.25" customHeight="1" x14ac:dyDescent="0.2">
      <c r="A7" s="9"/>
      <c r="B7" s="15" t="s">
        <v>6</v>
      </c>
      <c r="C7" s="28" t="s">
        <v>7</v>
      </c>
      <c r="D7" s="28" t="s">
        <v>8</v>
      </c>
      <c r="E7" s="28" t="s">
        <v>9</v>
      </c>
      <c r="F7" s="15" t="s">
        <v>10</v>
      </c>
      <c r="G7" s="28" t="s">
        <v>11</v>
      </c>
      <c r="H7" s="15" t="s">
        <v>12</v>
      </c>
      <c r="I7" s="15" t="s">
        <v>13</v>
      </c>
      <c r="J7" s="15" t="s">
        <v>14</v>
      </c>
      <c r="K7" s="20" t="s">
        <v>1</v>
      </c>
      <c r="L7" s="15" t="s">
        <v>2</v>
      </c>
    </row>
    <row r="8" spans="1:12" s="1" customFormat="1" ht="38.25" customHeight="1" x14ac:dyDescent="0.15">
      <c r="A8" s="133" t="s">
        <v>22</v>
      </c>
      <c r="B8" s="86">
        <v>1</v>
      </c>
      <c r="C8" s="5"/>
      <c r="D8" s="8"/>
      <c r="E8" s="5"/>
      <c r="F8" s="82"/>
      <c r="G8" s="5"/>
      <c r="H8" s="6"/>
      <c r="I8" s="6"/>
      <c r="J8" s="4"/>
      <c r="K8" s="7"/>
      <c r="L8" s="16">
        <f>K4-K8</f>
        <v>611763</v>
      </c>
    </row>
    <row r="9" spans="1:12" s="1" customFormat="1" ht="44" customHeight="1" x14ac:dyDescent="0.15">
      <c r="A9" s="133"/>
      <c r="B9" s="86">
        <v>2</v>
      </c>
      <c r="C9" s="5"/>
      <c r="D9" s="8"/>
      <c r="E9" s="5"/>
      <c r="F9" s="82"/>
      <c r="G9" s="5"/>
      <c r="H9" s="6"/>
      <c r="I9" s="6"/>
      <c r="J9" s="4"/>
      <c r="K9" s="7"/>
      <c r="L9" s="16">
        <f>L8-K9</f>
        <v>611763</v>
      </c>
    </row>
    <row r="10" spans="1:12" s="1" customFormat="1" ht="51" customHeight="1" x14ac:dyDescent="0.15">
      <c r="A10" s="133"/>
      <c r="B10" s="4">
        <v>3</v>
      </c>
      <c r="C10" s="5"/>
      <c r="D10" s="5"/>
      <c r="E10" s="5"/>
      <c r="F10" s="5"/>
      <c r="G10" s="5"/>
      <c r="H10" s="6"/>
      <c r="I10" s="6"/>
      <c r="J10" s="4"/>
      <c r="K10" s="7"/>
      <c r="L10" s="16">
        <f t="shared" ref="L10:L16" si="0">L9-K10</f>
        <v>611763</v>
      </c>
    </row>
    <row r="11" spans="1:12" s="1" customFormat="1" ht="46" customHeight="1" x14ac:dyDescent="0.15">
      <c r="A11" s="133"/>
      <c r="B11" s="6">
        <v>4</v>
      </c>
      <c r="C11" s="5"/>
      <c r="D11" s="5"/>
      <c r="E11" s="5"/>
      <c r="F11" s="5"/>
      <c r="G11" s="5"/>
      <c r="H11" s="6"/>
      <c r="I11" s="6"/>
      <c r="J11" s="4"/>
      <c r="K11" s="16"/>
      <c r="L11" s="16">
        <f t="shared" si="0"/>
        <v>611763</v>
      </c>
    </row>
    <row r="12" spans="1:12" s="1" customFormat="1" ht="46" customHeight="1" x14ac:dyDescent="0.15">
      <c r="A12" s="133"/>
      <c r="B12" s="4">
        <v>5</v>
      </c>
      <c r="C12" s="5"/>
      <c r="D12" s="8"/>
      <c r="E12" s="8"/>
      <c r="F12" s="5"/>
      <c r="G12" s="5"/>
      <c r="H12" s="6"/>
      <c r="I12" s="6"/>
      <c r="J12" s="4"/>
      <c r="K12" s="7"/>
      <c r="L12" s="16">
        <f t="shared" si="0"/>
        <v>611763</v>
      </c>
    </row>
    <row r="13" spans="1:12" s="1" customFormat="1" ht="39.75" customHeight="1" x14ac:dyDescent="0.15">
      <c r="A13" s="133"/>
      <c r="B13" s="4">
        <v>6</v>
      </c>
      <c r="C13" s="5"/>
      <c r="D13" s="8"/>
      <c r="E13" s="5"/>
      <c r="F13" s="5"/>
      <c r="G13" s="5"/>
      <c r="H13" s="6"/>
      <c r="I13" s="6"/>
      <c r="J13" s="4"/>
      <c r="K13" s="7"/>
      <c r="L13" s="16">
        <f t="shared" si="0"/>
        <v>611763</v>
      </c>
    </row>
    <row r="14" spans="1:12" s="1" customFormat="1" ht="39.75" customHeight="1" x14ac:dyDescent="0.15">
      <c r="A14" s="133"/>
      <c r="B14" s="6">
        <v>7</v>
      </c>
      <c r="C14" s="5"/>
      <c r="D14" s="5"/>
      <c r="E14" s="5"/>
      <c r="F14" s="5"/>
      <c r="G14" s="5"/>
      <c r="H14" s="6"/>
      <c r="I14" s="6"/>
      <c r="J14" s="4"/>
      <c r="K14" s="7"/>
      <c r="L14" s="16">
        <f t="shared" si="0"/>
        <v>611763</v>
      </c>
    </row>
    <row r="15" spans="1:12" s="1" customFormat="1" ht="39.75" customHeight="1" x14ac:dyDescent="0.15">
      <c r="A15" s="133"/>
      <c r="B15" s="4">
        <v>8</v>
      </c>
      <c r="C15" s="5"/>
      <c r="D15" s="8"/>
      <c r="E15" s="8"/>
      <c r="F15" s="5"/>
      <c r="G15" s="5"/>
      <c r="H15" s="6"/>
      <c r="I15" s="6"/>
      <c r="J15" s="4"/>
      <c r="K15" s="7"/>
      <c r="L15" s="16">
        <f t="shared" si="0"/>
        <v>611763</v>
      </c>
    </row>
    <row r="16" spans="1:12" s="1" customFormat="1" ht="39.75" customHeight="1" x14ac:dyDescent="0.15">
      <c r="A16" s="133"/>
      <c r="B16" s="6">
        <v>9</v>
      </c>
      <c r="C16" s="5"/>
      <c r="D16" s="8"/>
      <c r="E16" s="8"/>
      <c r="F16" s="5"/>
      <c r="G16" s="5"/>
      <c r="H16" s="6"/>
      <c r="I16" s="6"/>
      <c r="J16" s="4"/>
      <c r="K16" s="7"/>
      <c r="L16" s="16">
        <f t="shared" si="0"/>
        <v>611763</v>
      </c>
    </row>
    <row r="17" spans="1:14" s="1" customFormat="1" ht="36.75" customHeight="1" x14ac:dyDescent="0.15">
      <c r="A17" s="29"/>
      <c r="B17" s="56"/>
      <c r="C17" s="57" t="s">
        <v>15</v>
      </c>
      <c r="D17" s="138" t="s">
        <v>28</v>
      </c>
      <c r="E17" s="139"/>
      <c r="F17" s="139"/>
      <c r="G17" s="140"/>
      <c r="H17" s="58">
        <f>SUM(H9:H16)</f>
        <v>0</v>
      </c>
      <c r="I17" s="59"/>
      <c r="J17" s="56"/>
      <c r="K17" s="60">
        <f>SUM(K8:K16)</f>
        <v>0</v>
      </c>
      <c r="L17" s="60"/>
    </row>
    <row r="18" spans="1:14" s="1" customFormat="1" ht="18.75" customHeight="1" x14ac:dyDescent="0.2">
      <c r="A18" s="9"/>
      <c r="B18" s="30"/>
      <c r="C18" s="31"/>
      <c r="D18" s="31"/>
      <c r="E18" s="31"/>
      <c r="F18" s="31"/>
      <c r="G18" s="31"/>
      <c r="H18" s="32"/>
      <c r="I18" s="32"/>
      <c r="J18" s="30"/>
      <c r="K18" s="21"/>
      <c r="L18" s="17"/>
    </row>
    <row r="19" spans="1:14" s="1" customFormat="1" ht="39.75" customHeight="1" x14ac:dyDescent="0.15">
      <c r="A19" s="81" t="s">
        <v>23</v>
      </c>
      <c r="B19" s="4">
        <v>10</v>
      </c>
      <c r="C19" s="5"/>
      <c r="D19" s="8"/>
      <c r="E19" s="5"/>
      <c r="F19" s="5"/>
      <c r="G19" s="5"/>
      <c r="H19" s="6"/>
      <c r="I19" s="6"/>
      <c r="J19" s="4"/>
      <c r="K19" s="7"/>
      <c r="L19" s="16">
        <f>L16+K5-K19</f>
        <v>648843</v>
      </c>
      <c r="M19" s="13"/>
      <c r="N19" s="13"/>
    </row>
    <row r="20" spans="1:14" s="1" customFormat="1" ht="39.75" customHeight="1" x14ac:dyDescent="0.15">
      <c r="A20" s="33"/>
      <c r="B20" s="4">
        <v>11</v>
      </c>
      <c r="C20" s="5"/>
      <c r="D20" s="112"/>
      <c r="E20" s="113"/>
      <c r="F20" s="113"/>
      <c r="G20" s="114"/>
      <c r="H20" s="6"/>
      <c r="I20" s="6"/>
      <c r="J20" s="4"/>
      <c r="K20" s="7"/>
      <c r="L20" s="16">
        <f>L19-K20</f>
        <v>648843</v>
      </c>
      <c r="M20" s="13"/>
      <c r="N20" s="13"/>
    </row>
    <row r="21" spans="1:14" s="1" customFormat="1" ht="39.75" customHeight="1" x14ac:dyDescent="0.15">
      <c r="A21" s="33"/>
      <c r="B21" s="4">
        <v>12</v>
      </c>
      <c r="C21" s="5"/>
      <c r="D21" s="112"/>
      <c r="E21" s="113"/>
      <c r="F21" s="113"/>
      <c r="G21" s="114"/>
      <c r="H21" s="6"/>
      <c r="I21" s="6"/>
      <c r="J21" s="4"/>
      <c r="K21" s="7"/>
      <c r="L21" s="16">
        <f>L20-K21</f>
        <v>648843</v>
      </c>
      <c r="M21" s="13"/>
      <c r="N21" s="13"/>
    </row>
    <row r="22" spans="1:14" s="1" customFormat="1" ht="39.75" customHeight="1" x14ac:dyDescent="0.15">
      <c r="A22" s="33"/>
      <c r="B22" s="4">
        <v>13</v>
      </c>
      <c r="C22" s="5"/>
      <c r="D22" s="112"/>
      <c r="E22" s="113"/>
      <c r="F22" s="113"/>
      <c r="G22" s="114"/>
      <c r="H22" s="6"/>
      <c r="I22" s="6"/>
      <c r="J22" s="4"/>
      <c r="K22" s="7"/>
      <c r="L22" s="16">
        <f>L21-K22</f>
        <v>648843</v>
      </c>
      <c r="M22" s="13"/>
      <c r="N22" s="13"/>
    </row>
    <row r="23" spans="1:14" s="1" customFormat="1" ht="41.25" customHeight="1" x14ac:dyDescent="0.2">
      <c r="A23" s="33"/>
      <c r="B23" s="61"/>
      <c r="C23" s="62" t="s">
        <v>16</v>
      </c>
      <c r="D23" s="130" t="s">
        <v>24</v>
      </c>
      <c r="E23" s="131"/>
      <c r="F23" s="131"/>
      <c r="G23" s="132"/>
      <c r="H23" s="59">
        <f>SUM(H19:H19)</f>
        <v>0</v>
      </c>
      <c r="I23" s="63"/>
      <c r="J23" s="63"/>
      <c r="K23" s="60">
        <v>37080</v>
      </c>
      <c r="L23" s="64"/>
    </row>
    <row r="24" spans="1:14" s="2" customFormat="1" ht="18" customHeight="1" x14ac:dyDescent="0.2">
      <c r="A24" s="34"/>
      <c r="B24" s="35"/>
      <c r="C24" s="36"/>
      <c r="D24" s="36"/>
      <c r="E24" s="36"/>
      <c r="F24" s="36"/>
      <c r="G24" s="36"/>
      <c r="H24" s="37"/>
      <c r="I24" s="37"/>
      <c r="J24" s="38"/>
      <c r="K24" s="17"/>
      <c r="L24" s="9"/>
    </row>
    <row r="25" spans="1:14" s="1" customFormat="1" ht="15" customHeight="1" x14ac:dyDescent="0.2">
      <c r="A25" s="9"/>
      <c r="B25" s="61"/>
      <c r="C25" s="63" t="s">
        <v>19</v>
      </c>
      <c r="D25" s="130" t="s">
        <v>25</v>
      </c>
      <c r="E25" s="131"/>
      <c r="F25" s="131"/>
      <c r="G25" s="132"/>
      <c r="H25" s="65">
        <f>H17+H23</f>
        <v>0</v>
      </c>
      <c r="I25" s="66"/>
      <c r="J25" s="61"/>
      <c r="K25" s="60">
        <v>648843</v>
      </c>
      <c r="L25" s="64"/>
    </row>
    <row r="26" spans="1:14" s="1" customFormat="1" ht="15" customHeight="1" x14ac:dyDescent="0.2">
      <c r="A26" s="9"/>
      <c r="B26" s="39"/>
      <c r="C26" s="40"/>
      <c r="D26" s="54"/>
      <c r="E26" s="54"/>
      <c r="F26" s="54"/>
      <c r="G26" s="54"/>
      <c r="H26" s="41"/>
      <c r="I26" s="42"/>
      <c r="J26" s="39"/>
      <c r="K26" s="22"/>
      <c r="L26" s="55"/>
    </row>
    <row r="27" spans="1:14" s="1" customFormat="1" ht="38.25" customHeight="1" x14ac:dyDescent="0.15">
      <c r="A27" s="67" t="s">
        <v>26</v>
      </c>
      <c r="B27" s="4" t="s">
        <v>33</v>
      </c>
      <c r="C27" s="5"/>
      <c r="D27" s="8"/>
      <c r="E27" s="8"/>
      <c r="F27" s="5"/>
      <c r="G27" s="5"/>
      <c r="H27" s="6"/>
      <c r="I27" s="6"/>
      <c r="J27" s="4"/>
      <c r="K27" s="7"/>
      <c r="L27" s="16">
        <f>K6-K27</f>
        <v>111239</v>
      </c>
      <c r="N27" s="13"/>
    </row>
    <row r="28" spans="1:14" s="1" customFormat="1" ht="38.25" customHeight="1" x14ac:dyDescent="0.15">
      <c r="A28" s="33"/>
      <c r="B28" s="4" t="s">
        <v>34</v>
      </c>
      <c r="C28" s="5"/>
      <c r="D28" s="8"/>
      <c r="E28" s="8"/>
      <c r="F28" s="5"/>
      <c r="G28" s="5"/>
      <c r="H28" s="6"/>
      <c r="I28" s="6"/>
      <c r="J28" s="4"/>
      <c r="K28" s="7"/>
      <c r="L28" s="16">
        <f>L27-K28</f>
        <v>111239</v>
      </c>
      <c r="N28" s="13"/>
    </row>
    <row r="29" spans="1:14" s="1" customFormat="1" ht="38.25" customHeight="1" x14ac:dyDescent="0.15">
      <c r="A29" s="33"/>
      <c r="B29" s="4" t="s">
        <v>35</v>
      </c>
      <c r="C29" s="5"/>
      <c r="D29" s="8"/>
      <c r="E29" s="8"/>
      <c r="F29" s="5"/>
      <c r="G29" s="5"/>
      <c r="H29" s="6"/>
      <c r="I29" s="6"/>
      <c r="J29" s="4"/>
      <c r="K29" s="7"/>
      <c r="L29" s="16">
        <f>L28-K29</f>
        <v>111239</v>
      </c>
      <c r="N29" s="13"/>
    </row>
    <row r="30" spans="1:14" s="1" customFormat="1" ht="34" customHeight="1" x14ac:dyDescent="0.2">
      <c r="A30" s="33"/>
      <c r="B30" s="74"/>
      <c r="C30" s="75" t="s">
        <v>18</v>
      </c>
      <c r="D30" s="137" t="s">
        <v>32</v>
      </c>
      <c r="E30" s="137"/>
      <c r="F30" s="137"/>
      <c r="G30" s="137"/>
      <c r="H30" s="76">
        <f>SUM(H27:H27)</f>
        <v>0</v>
      </c>
      <c r="I30" s="77"/>
      <c r="J30" s="77"/>
      <c r="K30" s="78">
        <v>111239</v>
      </c>
      <c r="L30" s="79"/>
      <c r="M30" s="13"/>
      <c r="N30" s="13"/>
    </row>
    <row r="31" spans="1:14" s="1" customFormat="1" ht="16" customHeight="1" x14ac:dyDescent="0.2">
      <c r="A31" s="33"/>
      <c r="B31" s="68"/>
      <c r="C31" s="69"/>
      <c r="D31" s="69"/>
      <c r="E31" s="69"/>
      <c r="F31" s="69"/>
      <c r="G31" s="69"/>
      <c r="H31" s="70"/>
      <c r="I31" s="71"/>
      <c r="J31" s="71"/>
      <c r="K31" s="72"/>
      <c r="L31" s="18"/>
      <c r="M31" s="73"/>
      <c r="N31" s="13"/>
    </row>
    <row r="32" spans="1:14" s="1" customFormat="1" ht="17" customHeight="1" x14ac:dyDescent="0.2">
      <c r="A32" s="9"/>
      <c r="B32" s="92"/>
      <c r="C32" s="93" t="s">
        <v>17</v>
      </c>
      <c r="D32" s="134" t="s">
        <v>30</v>
      </c>
      <c r="E32" s="135"/>
      <c r="F32" s="135"/>
      <c r="G32" s="136"/>
      <c r="H32" s="94">
        <f>H25+H30</f>
        <v>0</v>
      </c>
      <c r="I32" s="95"/>
      <c r="J32" s="92"/>
      <c r="K32" s="96">
        <v>760082</v>
      </c>
      <c r="L32" s="97"/>
    </row>
  </sheetData>
  <mergeCells count="6">
    <mergeCell ref="D32:G32"/>
    <mergeCell ref="D30:G30"/>
    <mergeCell ref="A8:A16"/>
    <mergeCell ref="D23:G23"/>
    <mergeCell ref="D25:G25"/>
    <mergeCell ref="D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2021 Initial Ranking</vt:lpstr>
      <vt:lpstr>2021 Ranked by Council</vt:lpstr>
      <vt:lpstr>Final Ranking with DV Bonus</vt:lpstr>
      <vt:lpstr>'2021 Initial Ranking'!Print_Area</vt:lpstr>
      <vt:lpstr>'2021 Ranked by Council'!Print_Area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Coles</dc:creator>
  <cp:keywords/>
  <dc:description/>
  <cp:lastModifiedBy>James Coles</cp:lastModifiedBy>
  <cp:revision/>
  <cp:lastPrinted>2019-09-24T18:01:59Z</cp:lastPrinted>
  <dcterms:created xsi:type="dcterms:W3CDTF">2014-01-06T18:12:10Z</dcterms:created>
  <dcterms:modified xsi:type="dcterms:W3CDTF">2021-09-09T20:30:18Z</dcterms:modified>
  <cp:category/>
  <cp:contentStatus/>
</cp:coreProperties>
</file>